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nlight\Desktop\njugush works\"/>
    </mc:Choice>
  </mc:AlternateContent>
  <xr:revisionPtr revIDLastSave="0" documentId="8_{50467906-7B1D-4132-BF18-4C9F60EA4EE9}" xr6:coauthVersionLast="36" xr6:coauthVersionMax="36" xr10:uidLastSave="{00000000-0000-0000-0000-000000000000}"/>
  <bookViews>
    <workbookView xWindow="0" yWindow="0" windowWidth="28800" windowHeight="12030" activeTab="1" xr2:uid="{00000000-000D-0000-FFFF-FFFF00000000}"/>
  </bookViews>
  <sheets>
    <sheet name="A2 Text" sheetId="7" r:id="rId1"/>
    <sheet name="Payoff Table Template" sheetId="8" r:id="rId2"/>
    <sheet name="Task 2-1 Payoff Table Solution" sheetId="1" r:id="rId3"/>
    <sheet name="Task 2-2 Solution" sheetId="6" r:id="rId4"/>
    <sheet name="Task 2-3 Solution" sheetId="5" r:id="rId5"/>
    <sheet name="Task 2-4 Solution" sheetId="9" r:id="rId6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6" l="1"/>
  <c r="F16" i="9"/>
  <c r="F15" i="9"/>
  <c r="F14" i="9"/>
  <c r="F13" i="9"/>
  <c r="D9" i="9"/>
  <c r="D10" i="9"/>
  <c r="F10" i="9"/>
  <c r="F11" i="9"/>
  <c r="F12" i="9"/>
  <c r="F9" i="9"/>
  <c r="F8" i="9"/>
  <c r="E25" i="6"/>
  <c r="B35" i="6"/>
  <c r="B38" i="6"/>
  <c r="B34" i="6"/>
  <c r="E5" i="6"/>
  <c r="E6" i="6"/>
  <c r="E4" i="6"/>
  <c r="B39" i="6"/>
  <c r="B40" i="6"/>
  <c r="B30" i="6"/>
  <c r="E24" i="6"/>
  <c r="E23" i="6"/>
  <c r="D24" i="1"/>
  <c r="D25" i="1"/>
  <c r="C24" i="1"/>
  <c r="C25" i="1"/>
  <c r="B24" i="1"/>
  <c r="B25" i="1"/>
  <c r="C23" i="1"/>
  <c r="D23" i="1"/>
  <c r="B23" i="1"/>
  <c r="B23" i="6"/>
  <c r="B15" i="6"/>
  <c r="E15" i="6"/>
  <c r="E16" i="6"/>
  <c r="E17" i="6"/>
  <c r="B4" i="1"/>
  <c r="E4" i="8"/>
  <c r="E5" i="8"/>
  <c r="E3" i="8"/>
  <c r="D6" i="8"/>
  <c r="C6" i="8"/>
  <c r="B6" i="8"/>
  <c r="B31" i="6"/>
  <c r="B24" i="6"/>
  <c r="C26" i="1"/>
  <c r="C26" i="6"/>
  <c r="D26" i="1"/>
  <c r="D26" i="6"/>
  <c r="B26" i="1"/>
  <c r="B26" i="6"/>
  <c r="C18" i="1"/>
  <c r="C18" i="6"/>
  <c r="D18" i="1"/>
  <c r="D18" i="6"/>
  <c r="B18" i="1"/>
  <c r="B18" i="6"/>
  <c r="C25" i="6"/>
  <c r="D25" i="6"/>
  <c r="C24" i="6"/>
  <c r="D24" i="6"/>
  <c r="B25" i="6"/>
  <c r="C23" i="6"/>
  <c r="D23" i="6"/>
  <c r="B16" i="1"/>
  <c r="B16" i="6"/>
  <c r="C16" i="1"/>
  <c r="C16" i="6"/>
  <c r="D16" i="1"/>
  <c r="D16" i="6"/>
  <c r="B17" i="1"/>
  <c r="B17" i="6"/>
  <c r="C17" i="1"/>
  <c r="C17" i="6"/>
  <c r="D17" i="1"/>
  <c r="D17" i="6"/>
  <c r="C15" i="1"/>
  <c r="C15" i="6"/>
  <c r="D15" i="1"/>
  <c r="D15" i="6"/>
  <c r="B15" i="1"/>
  <c r="B10" i="1"/>
  <c r="B10" i="6"/>
  <c r="D5" i="1"/>
  <c r="D5" i="6"/>
  <c r="D6" i="1"/>
  <c r="D6" i="6"/>
  <c r="D7" i="1"/>
  <c r="D7" i="6"/>
  <c r="C7" i="1"/>
  <c r="C7" i="6"/>
  <c r="C5" i="1"/>
  <c r="C5" i="6"/>
  <c r="C6" i="1"/>
  <c r="C6" i="6"/>
  <c r="B4" i="6"/>
  <c r="C4" i="1"/>
  <c r="C4" i="6"/>
  <c r="D4" i="1"/>
  <c r="D4" i="6"/>
  <c r="B5" i="1"/>
  <c r="B5" i="6"/>
  <c r="B6" i="1"/>
  <c r="B6" i="6"/>
  <c r="B7" i="1"/>
  <c r="B7" i="6"/>
  <c r="D4" i="8"/>
  <c r="D5" i="8"/>
  <c r="D3" i="8"/>
  <c r="C4" i="8"/>
  <c r="C5" i="8"/>
  <c r="C3" i="8"/>
  <c r="B4" i="8"/>
  <c r="B5" i="8"/>
  <c r="B3" i="8"/>
  <c r="B1" i="8"/>
  <c r="C2" i="8"/>
  <c r="D2" i="8"/>
  <c r="B2" i="8"/>
  <c r="A4" i="8"/>
  <c r="A5" i="8"/>
  <c r="A6" i="8"/>
  <c r="A3" i="8"/>
</calcChain>
</file>

<file path=xl/sharedStrings.xml><?xml version="1.0" encoding="utf-8"?>
<sst xmlns="http://schemas.openxmlformats.org/spreadsheetml/2006/main" count="184" uniqueCount="88">
  <si>
    <t>Probability</t>
  </si>
  <si>
    <t>Apartment Building</t>
  </si>
  <si>
    <t>Office Building</t>
  </si>
  <si>
    <t>Warehouse</t>
  </si>
  <si>
    <t>Optimistic Conditions</t>
  </si>
  <si>
    <t>Realistic Conditions</t>
  </si>
  <si>
    <t>Pessimistic Conditions</t>
  </si>
  <si>
    <t>EMV</t>
  </si>
  <si>
    <t>Alternatives</t>
  </si>
  <si>
    <t>States of Nature</t>
  </si>
  <si>
    <t>Problem Description</t>
  </si>
  <si>
    <t>2.1 If the analysis report is positive:</t>
  </si>
  <si>
    <t>2.2 If the analysis report is negative:</t>
  </si>
  <si>
    <t>Assignment 2: Starting Conditions</t>
  </si>
  <si>
    <t>#</t>
  </si>
  <si>
    <t>Content per Tasks</t>
  </si>
  <si>
    <t>Task 2-0</t>
  </si>
  <si>
    <t>Task 2-1</t>
  </si>
  <si>
    <t>Task 2-2</t>
  </si>
  <si>
    <t>Task 2-3</t>
  </si>
  <si>
    <t>Task 2-4</t>
  </si>
  <si>
    <t>Task 2-5</t>
  </si>
  <si>
    <t>Prepare an executive summary</t>
  </si>
  <si>
    <t>Grading Points Per:</t>
  </si>
  <si>
    <t>Tasks</t>
  </si>
  <si>
    <t>Assignment</t>
  </si>
  <si>
    <t>List of Worksheets in the Excel File (it should be used as a reference for different tasks of the managerial report)</t>
  </si>
  <si>
    <t>(i)</t>
  </si>
  <si>
    <t>A2 Text</t>
  </si>
  <si>
    <t xml:space="preserve">(ii) </t>
  </si>
  <si>
    <t>Payoff Table - Template</t>
  </si>
  <si>
    <t>(iii)</t>
  </si>
  <si>
    <t xml:space="preserve">(iv) </t>
  </si>
  <si>
    <t>(v)</t>
  </si>
  <si>
    <t>(vi)</t>
  </si>
  <si>
    <r>
      <t xml:space="preserve">TreePlan Diagram of the Decision Tree: use BU MET V-LAB for Excel Add-In TreePlan   </t>
    </r>
    <r>
      <rPr>
        <b/>
        <sz val="10"/>
        <color theme="1"/>
        <rFont val="Calibri"/>
        <family val="2"/>
        <scheme val="minor"/>
      </rPr>
      <t>--&gt; Needed for Task 2-4</t>
    </r>
  </si>
  <si>
    <t>Fee for Survey</t>
  </si>
  <si>
    <t>A - Z</t>
  </si>
  <si>
    <t>D - Z</t>
  </si>
  <si>
    <t>G - Z</t>
  </si>
  <si>
    <t>B - Z</t>
  </si>
  <si>
    <t>E - Z</t>
  </si>
  <si>
    <t>H - Z</t>
  </si>
  <si>
    <t>C - Z</t>
  </si>
  <si>
    <t>F - Z</t>
  </si>
  <si>
    <t>I - Z</t>
  </si>
  <si>
    <t>Probability of report results positive</t>
  </si>
  <si>
    <t>Probability of report results negative</t>
  </si>
  <si>
    <t>EMV (Do not hire a business analyst)</t>
  </si>
  <si>
    <t>EMV (Report results positive)</t>
  </si>
  <si>
    <t>EMV (Hire a business analyst)</t>
  </si>
  <si>
    <t>Final EMV (Hire/Do not hire a business analyst)</t>
  </si>
  <si>
    <t>3. Final Solution</t>
  </si>
  <si>
    <t>3.1 EMV (hire a business analyst)</t>
  </si>
  <si>
    <t>3.2 Final EMV</t>
  </si>
  <si>
    <t>Node</t>
  </si>
  <si>
    <t xml:space="preserve">A real estate company is considering the development of one of the following three possible projects: (1) an apartment building; (2) an office building; (3) a warehouse. The amount of payoff (profit) that could be earned by selling the estate depends on the economic conditions, specified as: optimistic, realistic and pessimistic. </t>
  </si>
  <si>
    <t>The estimated payoffs and probabilities under optimistic, realistic and pessimistic conditions are shown as follows:</t>
  </si>
  <si>
    <t xml:space="preserve">In preparation for a final decision, the company is considering the hiring of a business analyst. If the company hires the analyst, the decision regarding which project to develop will not be made until the analyst presents a survey. However, the analyst is requesting an upfront payment for the survey in the amount of Z. The probabilities of the survey results to be positive or negative are i and k. </t>
  </si>
  <si>
    <t>Summary tables, in case the company hires a business analyst:</t>
  </si>
  <si>
    <t>Probability of survey results positive</t>
  </si>
  <si>
    <t>Probability of survey results negative</t>
  </si>
  <si>
    <t>(1) If the survey results are positive:</t>
  </si>
  <si>
    <t xml:space="preserve">(2) If the survey results are negative: </t>
  </si>
  <si>
    <t>Each student will receive from the instructor an excel file with a different dataset for payoffs (A to I) and probabilities (x,y,z,i,k,d,e,f,g,h,n).  You have to prepare and submit a managerial report where you should answer the question: Which one of the development projects should be selected? And based on your estimates, should the company hire the business analyst?</t>
  </si>
  <si>
    <t>Prepare payoff tables and develop a decision tree for this problem (without probabilities and EMVs).</t>
  </si>
  <si>
    <t>Given the probability of all three economic conditions and using expected monetary values (EMVs), calculate EMVs for each node and answer the questions: (1) What's the EMV for not hiring a business analyst and the EMV for hiring a business analyst? (2) What is your recommendation: to hire or not to hire a business analyst?</t>
  </si>
  <si>
    <r>
      <t xml:space="preserve">Payoff Table - Solution and a sketch of a decision tree (without probability and EMVs) </t>
    </r>
    <r>
      <rPr>
        <b/>
        <sz val="10"/>
        <color theme="1"/>
        <rFont val="Calibri"/>
        <family val="2"/>
        <scheme val="minor"/>
      </rPr>
      <t>--&gt; Needed for Task 2-1</t>
    </r>
  </si>
  <si>
    <r>
      <t xml:space="preserve">EMV Calculation: use EMV as a decision criterion for each decision nodes and states of nature nodes, calculate the EMV for each node, and recommend whether to hire/not to hire a business analyst </t>
    </r>
    <r>
      <rPr>
        <b/>
        <sz val="10"/>
        <color theme="1"/>
        <rFont val="Calibri"/>
        <family val="2"/>
        <scheme val="minor"/>
      </rPr>
      <t>--&gt; Needed for Task 2-2</t>
    </r>
  </si>
  <si>
    <r>
      <t xml:space="preserve">Sensitivity Analysis Diagram: compute the probability of survey results and define the range of probability values that the real estate company would hire or not hire a business analyst (including the probability of the cross point) </t>
    </r>
    <r>
      <rPr>
        <b/>
        <sz val="10"/>
        <color theme="1"/>
        <rFont val="Calibri"/>
        <family val="2"/>
        <scheme val="minor"/>
      </rPr>
      <t>--&gt; Needed for Task 2-3</t>
    </r>
  </si>
  <si>
    <t>3. Sketch of a Decision Tree (without probability and EMVs):</t>
  </si>
  <si>
    <t>Assignment 2: Case Problem "Real Estate Development: Select a New Project"</t>
  </si>
  <si>
    <t>Apply a software tool for the construction of a decision tree with payoffs, probabilities, and EMVs. The recommended tool is TreePlan: a Microsoft Excel Add-Ins (it is preinstalled on all V-PCs of the MET V-LABs)</t>
  </si>
  <si>
    <t>EMV (Report results negative)</t>
  </si>
  <si>
    <t>2. If the company hires a business analyst:</t>
  </si>
  <si>
    <t>1. If the company does not hire a business analyst:</t>
  </si>
  <si>
    <t xml:space="preserve">Use sensitivity analysis to define the probability range with respect to the survey results which might affect the decision to hire or not to hire a business analyst, draw the sensitivity chart, and find the probability for their cross point. </t>
  </si>
  <si>
    <t>Probability for Sensitivity Analysis</t>
  </si>
  <si>
    <t>P</t>
  </si>
  <si>
    <t>0.6 - P</t>
  </si>
  <si>
    <t>i = 0.4</t>
  </si>
  <si>
    <t>Recommendation</t>
  </si>
  <si>
    <t>Hire Business Analyst because emv is higher.</t>
  </si>
  <si>
    <t>p</t>
  </si>
  <si>
    <t>Not to Hire</t>
  </si>
  <si>
    <t>1-P</t>
  </si>
  <si>
    <t>Sensitivity Analysis</t>
  </si>
  <si>
    <t>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</si>
</sst>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&quot;$&quot;#,##0"/>
    <numFmt numFmtId="165" formatCode="&quot;$&quot;#,##0.00"/>
    <numFmt numFmtId="168" formatCode="0.000"/>
  </numFmts>
  <fonts count="14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 (Body)_x0000_"/>
    </font>
    <font>
      <sz val="12"/>
      <color theme="1"/>
      <name val="Calibri (Body)_x0000_"/>
    </font>
    <font>
      <sz val="12"/>
      <color rgb="FFFF0000"/>
      <name val="Calibri (Body)_x0000_"/>
    </font>
    <font>
      <sz val="12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9">
    <xf numFmtId="0" fontId="0" fillId="0" borderId="0" xfId="0"/>
    <xf numFmtId="0" fontId="3" fillId="2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5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3" xfId="0" applyFont="1" applyBorder="1"/>
    <xf numFmtId="3" fontId="3" fillId="0" borderId="0" xfId="0" applyNumberFormat="1" applyFont="1"/>
    <xf numFmtId="0" fontId="3" fillId="2" borderId="5" xfId="0" applyFont="1" applyFill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6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/>
    <xf numFmtId="0" fontId="3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0" xfId="0" applyFont="1" applyBorder="1"/>
    <xf numFmtId="164" fontId="3" fillId="3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6" fontId="3" fillId="4" borderId="5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10" fillId="0" borderId="0" xfId="0" applyFont="1"/>
    <xf numFmtId="0" fontId="9" fillId="0" borderId="5" xfId="0" applyFont="1" applyFill="1" applyBorder="1" applyAlignment="1">
      <alignment horizontal="center" vertical="center" wrapText="1" readingOrder="1"/>
    </xf>
    <xf numFmtId="0" fontId="10" fillId="0" borderId="5" xfId="0" applyFont="1" applyFill="1" applyBorder="1" applyAlignment="1">
      <alignment horizontal="center" vertical="center" wrapText="1" readingOrder="1"/>
    </xf>
    <xf numFmtId="6" fontId="10" fillId="0" borderId="5" xfId="0" applyNumberFormat="1" applyFont="1" applyFill="1" applyBorder="1" applyAlignment="1">
      <alignment horizontal="center" vertical="center" wrapText="1" readingOrder="1"/>
    </xf>
    <xf numFmtId="164" fontId="10" fillId="0" borderId="5" xfId="0" applyNumberFormat="1" applyFont="1" applyFill="1" applyBorder="1" applyAlignment="1">
      <alignment horizontal="center" vertical="center" wrapText="1" readingOrder="1"/>
    </xf>
    <xf numFmtId="0" fontId="11" fillId="0" borderId="5" xfId="0" applyFont="1" applyFill="1" applyBorder="1" applyAlignment="1">
      <alignment horizontal="center" vertical="center" wrapText="1" readingOrder="1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/>
    <xf numFmtId="0" fontId="8" fillId="0" borderId="0" xfId="0" applyFont="1" applyAlignment="1">
      <alignment horizontal="left"/>
    </xf>
    <xf numFmtId="2" fontId="3" fillId="4" borderId="1" xfId="0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horizontal="center" vertical="center" wrapText="1" readingOrder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3" fontId="13" fillId="0" borderId="0" xfId="0" applyNumberFormat="1" applyFont="1"/>
    <xf numFmtId="0" fontId="13" fillId="0" borderId="0" xfId="0" applyFont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6" fontId="13" fillId="4" borderId="5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3" fontId="13" fillId="0" borderId="6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/>
    </xf>
    <xf numFmtId="164" fontId="13" fillId="3" borderId="5" xfId="0" applyNumberFormat="1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/>
    </xf>
    <xf numFmtId="3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65" fontId="13" fillId="3" borderId="5" xfId="0" applyNumberFormat="1" applyFont="1" applyFill="1" applyBorder="1" applyAlignment="1">
      <alignment horizontal="center" vertical="center"/>
    </xf>
    <xf numFmtId="168" fontId="0" fillId="0" borderId="0" xfId="0" applyNumberFormat="1"/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Sensitivity Analysis</a:t>
            </a:r>
          </a:p>
        </c:rich>
      </c:tx>
      <c:layout>
        <c:manualLayout>
          <c:xMode val="edge"/>
          <c:yMode val="edge"/>
          <c:x val="0.32940966754155732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24759405074368"/>
          <c:y val="6.9444444444444448E-2"/>
          <c:w val="0.85219685039370074"/>
          <c:h val="0.63391951006124247"/>
        </c:manualLayout>
      </c:layout>
      <c:lineChart>
        <c:grouping val="standard"/>
        <c:varyColors val="0"/>
        <c:ser>
          <c:idx val="2"/>
          <c:order val="0"/>
          <c:tx>
            <c:strRef>
              <c:f>'Task 2-4 Solution'!$F$6</c:f>
              <c:strCache>
                <c:ptCount val="1"/>
                <c:pt idx="0">
                  <c:v>Hire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'Task 2-4 Solution'!$D$7:$D$17</c:f>
              <c:numCache>
                <c:formatCode>0.000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cat>
          <c:val>
            <c:numRef>
              <c:f>'Task 2-4 Solution'!$F$7:$F$17</c:f>
              <c:numCache>
                <c:formatCode>General</c:formatCode>
                <c:ptCount val="11"/>
                <c:pt idx="0">
                  <c:v>50650</c:v>
                </c:pt>
                <c:pt idx="1">
                  <c:v>60875</c:v>
                </c:pt>
                <c:pt idx="2">
                  <c:v>71100</c:v>
                </c:pt>
                <c:pt idx="3">
                  <c:v>81325</c:v>
                </c:pt>
                <c:pt idx="4">
                  <c:v>91550</c:v>
                </c:pt>
                <c:pt idx="5">
                  <c:v>101775</c:v>
                </c:pt>
                <c:pt idx="6">
                  <c:v>112000</c:v>
                </c:pt>
                <c:pt idx="7">
                  <c:v>122225</c:v>
                </c:pt>
                <c:pt idx="8">
                  <c:v>132450</c:v>
                </c:pt>
                <c:pt idx="9">
                  <c:v>142675</c:v>
                </c:pt>
                <c:pt idx="10">
                  <c:v>152900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98-4ED6-8F9D-6EBD644F315A}"/>
            </c:ext>
          </c:extLst>
        </c:ser>
        <c:ser>
          <c:idx val="3"/>
          <c:order val="1"/>
          <c:tx>
            <c:strRef>
              <c:f>'Task 2-4 Solution'!$G$6</c:f>
              <c:strCache>
                <c:ptCount val="1"/>
                <c:pt idx="0">
                  <c:v>Not to Hire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'Task 2-4 Solution'!$D$7:$D$17</c:f>
              <c:numCache>
                <c:formatCode>0.000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cat>
          <c:val>
            <c:numRef>
              <c:f>'Task 2-4 Solution'!$G$7:$G$17</c:f>
              <c:numCache>
                <c:formatCode>General</c:formatCode>
                <c:ptCount val="11"/>
                <c:pt idx="0">
                  <c:v>50650</c:v>
                </c:pt>
                <c:pt idx="1">
                  <c:v>50650</c:v>
                </c:pt>
                <c:pt idx="2">
                  <c:v>50650</c:v>
                </c:pt>
                <c:pt idx="3">
                  <c:v>50650</c:v>
                </c:pt>
                <c:pt idx="4">
                  <c:v>50650</c:v>
                </c:pt>
                <c:pt idx="5">
                  <c:v>50650</c:v>
                </c:pt>
                <c:pt idx="6">
                  <c:v>50650</c:v>
                </c:pt>
                <c:pt idx="7">
                  <c:v>50650</c:v>
                </c:pt>
                <c:pt idx="8">
                  <c:v>50650</c:v>
                </c:pt>
                <c:pt idx="9">
                  <c:v>50650</c:v>
                </c:pt>
                <c:pt idx="10">
                  <c:v>50650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98-4ED6-8F9D-6EBD644F3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3728624"/>
        <c:axId val="523736824"/>
      </c:lineChart>
      <c:catAx>
        <c:axId val="523728624"/>
        <c:scaling>
          <c:orientation val="minMax"/>
        </c:scaling>
        <c:delete val="0"/>
        <c:axPos val="b"/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736824"/>
        <c:crosses val="autoZero"/>
        <c:auto val="1"/>
        <c:lblAlgn val="ctr"/>
        <c:lblOffset val="100"/>
        <c:noMultiLvlLbl val="0"/>
      </c:catAx>
      <c:valAx>
        <c:axId val="523736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72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483253</xdr:colOff>
      <xdr:row>29</xdr:row>
      <xdr:rowOff>98051</xdr:rowOff>
    </xdr:from>
    <xdr:to>
      <xdr:col>3</xdr:col>
      <xdr:colOff>1082488</xdr:colOff>
      <xdr:row>131</xdr:row>
      <xdr:rowOff>3642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A4BB5A6-DF88-4EC7-9D86-BF61E1B4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253" y="4888566"/>
          <a:ext cx="6244198" cy="166934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238125</xdr:colOff>
      <xdr:row>84</xdr:row>
      <xdr:rowOff>161925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60A056A-6415-455C-9DF2-56D7EA30A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38875" cy="1696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90487</xdr:colOff>
      <xdr:row>18</xdr:row>
      <xdr:rowOff>57150</xdr:rowOff>
    </xdr:from>
    <xdr:to>
      <xdr:col>8</xdr:col>
      <xdr:colOff>376237</xdr:colOff>
      <xdr:row>32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58BE4F-FCE7-4937-BDB7-156F509779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zoomScale="145" zoomScaleNormal="145" workbookViewId="0">
      <selection activeCell="B39" sqref="B39:D39"/>
    </sheetView>
  </sheetViews>
  <sheetFormatPr defaultColWidth="10.75" defaultRowHeight="12.75"/>
  <cols>
    <col min="1" max="1" width="26.75" style="11" customWidth="1"/>
    <col min="2" max="2" width="22.75" style="11" customWidth="1"/>
    <col min="3" max="3" width="22" style="11" customWidth="1"/>
    <col min="4" max="4" width="21.25" style="11" customWidth="1"/>
    <col min="5" max="5" width="21.75" style="11" customWidth="1"/>
    <col min="6" max="6" width="10.75" style="11" customWidth="1"/>
    <col min="7" max="16384" width="10.75" style="11"/>
  </cols>
  <sheetData>
    <row r="1" spans="1:4" ht="18" customHeight="1">
      <c r="A1" s="10" t="s">
        <v>71</v>
      </c>
    </row>
    <row r="3" spans="1:4" ht="19.149999999999999" customHeight="1">
      <c r="A3" s="83" t="s">
        <v>10</v>
      </c>
      <c r="B3" s="84"/>
      <c r="C3" s="84"/>
      <c r="D3" s="85"/>
    </row>
    <row r="4" spans="1:4" ht="43.15" customHeight="1">
      <c r="A4" s="95" t="s">
        <v>56</v>
      </c>
      <c r="B4" s="96"/>
      <c r="C4" s="96"/>
      <c r="D4" s="97"/>
    </row>
    <row r="5" spans="1:4" ht="19.149999999999999" customHeight="1">
      <c r="A5" s="98" t="s">
        <v>57</v>
      </c>
      <c r="B5" s="99"/>
      <c r="C5" s="99"/>
      <c r="D5" s="100"/>
    </row>
    <row r="6" spans="1:4" ht="18" customHeight="1">
      <c r="A6" s="110" t="s">
        <v>8</v>
      </c>
      <c r="B6" s="80" t="s">
        <v>9</v>
      </c>
      <c r="C6" s="80"/>
      <c r="D6" s="80"/>
    </row>
    <row r="7" spans="1:4" ht="18" customHeight="1">
      <c r="A7" s="110"/>
      <c r="B7" s="32" t="s">
        <v>4</v>
      </c>
      <c r="C7" s="32" t="s">
        <v>5</v>
      </c>
      <c r="D7" s="32" t="s">
        <v>6</v>
      </c>
    </row>
    <row r="8" spans="1:4" ht="16.899999999999999" customHeight="1">
      <c r="A8" s="1" t="s">
        <v>1</v>
      </c>
      <c r="B8" s="2">
        <v>280000</v>
      </c>
      <c r="C8" s="2">
        <v>170000</v>
      </c>
      <c r="D8" s="2">
        <v>-180000</v>
      </c>
    </row>
    <row r="9" spans="1:4" ht="16.899999999999999" customHeight="1">
      <c r="A9" s="1" t="s">
        <v>2</v>
      </c>
      <c r="B9" s="2">
        <v>340000</v>
      </c>
      <c r="C9" s="2">
        <v>250000</v>
      </c>
      <c r="D9" s="2">
        <v>-30000</v>
      </c>
    </row>
    <row r="10" spans="1:4" ht="16.899999999999999" customHeight="1">
      <c r="A10" s="1" t="s">
        <v>3</v>
      </c>
      <c r="B10" s="2">
        <v>380000</v>
      </c>
      <c r="C10" s="2">
        <v>330000</v>
      </c>
      <c r="D10" s="2">
        <v>-80000</v>
      </c>
    </row>
    <row r="11" spans="1:4" ht="16.899999999999999" customHeight="1">
      <c r="A11" s="1" t="s">
        <v>0</v>
      </c>
      <c r="B11" s="2">
        <v>0.21</v>
      </c>
      <c r="C11" s="2">
        <v>0.69</v>
      </c>
      <c r="D11" s="2">
        <v>0.1</v>
      </c>
    </row>
    <row r="12" spans="1:4" ht="31.9" customHeight="1">
      <c r="A12" s="101" t="s">
        <v>58</v>
      </c>
      <c r="B12" s="102"/>
      <c r="C12" s="102"/>
      <c r="D12" s="103"/>
    </row>
    <row r="13" spans="1:4" ht="40.15" customHeight="1">
      <c r="A13" s="104"/>
      <c r="B13" s="105"/>
      <c r="C13" s="105"/>
      <c r="D13" s="106"/>
    </row>
    <row r="14" spans="1:4" ht="13.15" customHeight="1">
      <c r="A14" s="81" t="s">
        <v>59</v>
      </c>
      <c r="B14" s="81"/>
      <c r="C14" s="81"/>
      <c r="D14" s="82"/>
    </row>
    <row r="15" spans="1:4" ht="13.15" customHeight="1">
      <c r="A15" s="33" t="s">
        <v>36</v>
      </c>
      <c r="B15" s="24">
        <v>9000</v>
      </c>
      <c r="C15" s="28"/>
      <c r="D15" s="29"/>
    </row>
    <row r="16" spans="1:4" ht="13.9" customHeight="1">
      <c r="A16" s="27" t="s">
        <v>60</v>
      </c>
      <c r="B16" s="2">
        <v>0.5</v>
      </c>
      <c r="C16" s="28"/>
      <c r="D16" s="29"/>
    </row>
    <row r="17" spans="1:4" ht="13.9" customHeight="1">
      <c r="A17" s="27" t="s">
        <v>61</v>
      </c>
      <c r="B17" s="2">
        <v>0.5</v>
      </c>
      <c r="C17" s="28"/>
      <c r="D17" s="29"/>
    </row>
    <row r="18" spans="1:4" ht="21" customHeight="1">
      <c r="A18" s="107" t="s">
        <v>62</v>
      </c>
      <c r="B18" s="108"/>
      <c r="C18" s="108"/>
      <c r="D18" s="109"/>
    </row>
    <row r="19" spans="1:4" ht="16.899999999999999" customHeight="1">
      <c r="A19" s="110" t="s">
        <v>8</v>
      </c>
      <c r="B19" s="80" t="s">
        <v>9</v>
      </c>
      <c r="C19" s="80"/>
      <c r="D19" s="80"/>
    </row>
    <row r="20" spans="1:4" ht="16.899999999999999" customHeight="1">
      <c r="A20" s="110"/>
      <c r="B20" s="32" t="s">
        <v>4</v>
      </c>
      <c r="C20" s="32" t="s">
        <v>5</v>
      </c>
      <c r="D20" s="32" t="s">
        <v>6</v>
      </c>
    </row>
    <row r="21" spans="1:4" ht="18" customHeight="1">
      <c r="A21" s="1" t="s">
        <v>1</v>
      </c>
      <c r="B21" s="2" t="s">
        <v>37</v>
      </c>
      <c r="C21" s="2" t="s">
        <v>40</v>
      </c>
      <c r="D21" s="2" t="s">
        <v>43</v>
      </c>
    </row>
    <row r="22" spans="1:4" ht="18" customHeight="1">
      <c r="A22" s="1" t="s">
        <v>2</v>
      </c>
      <c r="B22" s="2" t="s">
        <v>38</v>
      </c>
      <c r="C22" s="2" t="s">
        <v>41</v>
      </c>
      <c r="D22" s="2" t="s">
        <v>44</v>
      </c>
    </row>
    <row r="23" spans="1:4" ht="18" customHeight="1">
      <c r="A23" s="1" t="s">
        <v>3</v>
      </c>
      <c r="B23" s="2" t="s">
        <v>39</v>
      </c>
      <c r="C23" s="2" t="s">
        <v>42</v>
      </c>
      <c r="D23" s="2" t="s">
        <v>45</v>
      </c>
    </row>
    <row r="24" spans="1:4" ht="18" customHeight="1">
      <c r="A24" s="1" t="s">
        <v>0</v>
      </c>
      <c r="B24" s="2">
        <v>0.68</v>
      </c>
      <c r="C24" s="2">
        <v>0.2</v>
      </c>
      <c r="D24" s="2">
        <v>0.12</v>
      </c>
    </row>
    <row r="25" spans="1:4" ht="18" customHeight="1">
      <c r="A25" s="112" t="s">
        <v>63</v>
      </c>
      <c r="B25" s="113"/>
      <c r="C25" s="113"/>
      <c r="D25" s="114"/>
    </row>
    <row r="26" spans="1:4" ht="18" customHeight="1">
      <c r="A26" s="110" t="s">
        <v>8</v>
      </c>
      <c r="B26" s="80" t="s">
        <v>9</v>
      </c>
      <c r="C26" s="80"/>
      <c r="D26" s="80"/>
    </row>
    <row r="27" spans="1:4" ht="18" customHeight="1">
      <c r="A27" s="110"/>
      <c r="B27" s="32" t="s">
        <v>4</v>
      </c>
      <c r="C27" s="32" t="s">
        <v>5</v>
      </c>
      <c r="D27" s="32" t="s">
        <v>6</v>
      </c>
    </row>
    <row r="28" spans="1:4" ht="18" customHeight="1">
      <c r="A28" s="1" t="s">
        <v>1</v>
      </c>
      <c r="B28" s="2" t="s">
        <v>37</v>
      </c>
      <c r="C28" s="2" t="s">
        <v>40</v>
      </c>
      <c r="D28" s="2" t="s">
        <v>43</v>
      </c>
    </row>
    <row r="29" spans="1:4" ht="18" customHeight="1">
      <c r="A29" s="1" t="s">
        <v>2</v>
      </c>
      <c r="B29" s="2" t="s">
        <v>38</v>
      </c>
      <c r="C29" s="2" t="s">
        <v>41</v>
      </c>
      <c r="D29" s="2" t="s">
        <v>44</v>
      </c>
    </row>
    <row r="30" spans="1:4" ht="18" customHeight="1">
      <c r="A30" s="1" t="s">
        <v>3</v>
      </c>
      <c r="B30" s="2" t="s">
        <v>39</v>
      </c>
      <c r="C30" s="2" t="s">
        <v>42</v>
      </c>
      <c r="D30" s="2" t="s">
        <v>45</v>
      </c>
    </row>
    <row r="31" spans="1:4" ht="18" customHeight="1">
      <c r="A31" s="1" t="s">
        <v>0</v>
      </c>
      <c r="B31" s="2">
        <v>0.19</v>
      </c>
      <c r="C31" s="2">
        <v>0.25</v>
      </c>
      <c r="D31" s="2">
        <v>0.56000000000000005</v>
      </c>
    </row>
    <row r="32" spans="1:4">
      <c r="A32" s="111"/>
      <c r="B32" s="111"/>
      <c r="C32" s="111"/>
      <c r="D32" s="111"/>
    </row>
    <row r="33" spans="1:6" ht="16.149999999999999" customHeight="1">
      <c r="A33" s="86" t="s">
        <v>13</v>
      </c>
      <c r="B33" s="87"/>
      <c r="C33" s="87"/>
      <c r="D33" s="88"/>
      <c r="E33" s="12"/>
    </row>
    <row r="34" spans="1:6" ht="19.899999999999999" customHeight="1">
      <c r="A34" s="89" t="s">
        <v>64</v>
      </c>
      <c r="B34" s="90"/>
      <c r="C34" s="90"/>
      <c r="D34" s="91"/>
      <c r="E34" s="58" t="s">
        <v>23</v>
      </c>
      <c r="F34" s="59"/>
    </row>
    <row r="35" spans="1:6" ht="25.15" customHeight="1">
      <c r="A35" s="92"/>
      <c r="B35" s="93"/>
      <c r="C35" s="93"/>
      <c r="D35" s="94"/>
      <c r="E35" s="7" t="s">
        <v>24</v>
      </c>
      <c r="F35" s="7" t="s">
        <v>25</v>
      </c>
    </row>
    <row r="36" spans="1:6" ht="21" customHeight="1">
      <c r="A36" s="3" t="s">
        <v>14</v>
      </c>
      <c r="B36" s="74" t="s">
        <v>15</v>
      </c>
      <c r="C36" s="75"/>
      <c r="D36" s="76"/>
      <c r="E36" s="3"/>
      <c r="F36" s="3">
        <v>10</v>
      </c>
    </row>
    <row r="37" spans="1:6" ht="84" customHeight="1">
      <c r="A37" s="3" t="s">
        <v>16</v>
      </c>
      <c r="B37" s="77"/>
      <c r="C37" s="78"/>
      <c r="D37" s="79"/>
      <c r="E37" s="3">
        <v>1</v>
      </c>
      <c r="F37" s="13"/>
    </row>
    <row r="38" spans="1:6" ht="27" customHeight="1">
      <c r="A38" s="4" t="s">
        <v>17</v>
      </c>
      <c r="B38" s="60" t="s">
        <v>65</v>
      </c>
      <c r="C38" s="61"/>
      <c r="D38" s="62"/>
      <c r="E38" s="14">
        <v>2</v>
      </c>
      <c r="F38" s="15"/>
    </row>
    <row r="39" spans="1:6" ht="72" customHeight="1">
      <c r="A39" s="5" t="s">
        <v>18</v>
      </c>
      <c r="B39" s="63" t="s">
        <v>66</v>
      </c>
      <c r="C39" s="64"/>
      <c r="D39" s="65"/>
      <c r="E39" s="16">
        <v>2</v>
      </c>
      <c r="F39" s="15"/>
    </row>
    <row r="40" spans="1:6" ht="46.9" customHeight="1">
      <c r="A40" s="5" t="s">
        <v>19</v>
      </c>
      <c r="B40" s="66" t="s">
        <v>76</v>
      </c>
      <c r="C40" s="67"/>
      <c r="D40" s="68"/>
      <c r="E40" s="16">
        <v>2</v>
      </c>
      <c r="F40" s="15"/>
    </row>
    <row r="41" spans="1:6" ht="49.9" customHeight="1">
      <c r="A41" s="6" t="s">
        <v>20</v>
      </c>
      <c r="B41" s="71" t="s">
        <v>72</v>
      </c>
      <c r="C41" s="72"/>
      <c r="D41" s="73"/>
      <c r="E41" s="17">
        <v>2</v>
      </c>
      <c r="F41" s="18"/>
    </row>
    <row r="42" spans="1:6" ht="30" customHeight="1">
      <c r="A42" s="3" t="s">
        <v>21</v>
      </c>
      <c r="B42" s="60" t="s">
        <v>22</v>
      </c>
      <c r="C42" s="61"/>
      <c r="D42" s="62"/>
      <c r="E42" s="3">
        <v>1</v>
      </c>
      <c r="F42" s="9"/>
    </row>
    <row r="43" spans="1:6" ht="16.149999999999999" customHeight="1"/>
    <row r="44" spans="1:6" ht="18" customHeight="1">
      <c r="A44" s="8"/>
      <c r="B44" s="70" t="s">
        <v>26</v>
      </c>
      <c r="C44" s="70"/>
      <c r="D44" s="70"/>
      <c r="E44" s="70"/>
    </row>
    <row r="45" spans="1:6" ht="19.899999999999999" customHeight="1">
      <c r="A45" s="9" t="s">
        <v>27</v>
      </c>
      <c r="B45" s="60" t="s">
        <v>28</v>
      </c>
      <c r="C45" s="61"/>
      <c r="D45" s="61"/>
      <c r="E45" s="62"/>
    </row>
    <row r="46" spans="1:6" ht="21" customHeight="1">
      <c r="A46" s="9" t="s">
        <v>29</v>
      </c>
      <c r="B46" s="60" t="s">
        <v>30</v>
      </c>
      <c r="C46" s="61"/>
      <c r="D46" s="61"/>
      <c r="E46" s="62"/>
    </row>
    <row r="47" spans="1:6" ht="19.149999999999999" customHeight="1">
      <c r="A47" s="9" t="s">
        <v>31</v>
      </c>
      <c r="B47" s="69" t="s">
        <v>67</v>
      </c>
      <c r="C47" s="69"/>
      <c r="D47" s="69"/>
      <c r="E47" s="69"/>
    </row>
    <row r="48" spans="1:6" ht="30" customHeight="1">
      <c r="A48" s="9" t="s">
        <v>32</v>
      </c>
      <c r="B48" s="69" t="s">
        <v>68</v>
      </c>
      <c r="C48" s="69"/>
      <c r="D48" s="69"/>
      <c r="E48" s="69"/>
    </row>
    <row r="49" spans="1:5" ht="46.9" customHeight="1">
      <c r="A49" s="9" t="s">
        <v>33</v>
      </c>
      <c r="B49" s="69" t="s">
        <v>69</v>
      </c>
      <c r="C49" s="69"/>
      <c r="D49" s="69"/>
      <c r="E49" s="69"/>
    </row>
    <row r="50" spans="1:5" ht="19.149999999999999" customHeight="1">
      <c r="A50" s="9" t="s">
        <v>34</v>
      </c>
      <c r="B50" s="69" t="s">
        <v>35</v>
      </c>
      <c r="C50" s="69"/>
      <c r="D50" s="69"/>
      <c r="E50" s="69"/>
    </row>
  </sheetData>
  <mergeCells count="31">
    <mergeCell ref="B26:D26"/>
    <mergeCell ref="A14:D14"/>
    <mergeCell ref="A3:D3"/>
    <mergeCell ref="A33:D33"/>
    <mergeCell ref="A34:D35"/>
    <mergeCell ref="A4:D4"/>
    <mergeCell ref="A5:D5"/>
    <mergeCell ref="A12:D13"/>
    <mergeCell ref="A18:D18"/>
    <mergeCell ref="A19:A20"/>
    <mergeCell ref="B19:D19"/>
    <mergeCell ref="B6:D6"/>
    <mergeCell ref="A6:A7"/>
    <mergeCell ref="A32:D32"/>
    <mergeCell ref="A25:D25"/>
    <mergeCell ref="A26:A27"/>
    <mergeCell ref="E34:F34"/>
    <mergeCell ref="B38:D38"/>
    <mergeCell ref="B39:D39"/>
    <mergeCell ref="B40:D40"/>
    <mergeCell ref="B50:E50"/>
    <mergeCell ref="B44:E44"/>
    <mergeCell ref="B45:E45"/>
    <mergeCell ref="B46:E46"/>
    <mergeCell ref="B47:E47"/>
    <mergeCell ref="B48:E48"/>
    <mergeCell ref="B49:E49"/>
    <mergeCell ref="B41:D41"/>
    <mergeCell ref="B42:D42"/>
    <mergeCell ref="B36:D36"/>
    <mergeCell ref="B37:D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tabSelected="1" zoomScale="125" zoomScaleNormal="110" workbookViewId="0">
      <selection activeCell="E9" sqref="E9"/>
    </sheetView>
  </sheetViews>
  <sheetFormatPr defaultColWidth="10.125" defaultRowHeight="15.75"/>
  <cols>
    <col min="1" max="1" width="21.625" customWidth="1"/>
    <col min="2" max="2" width="17.75" customWidth="1"/>
    <col min="3" max="3" width="20.5" customWidth="1"/>
    <col min="4" max="4" width="12" bestFit="1" customWidth="1"/>
    <col min="5" max="5" width="10.75" bestFit="1" customWidth="1"/>
  </cols>
  <sheetData>
    <row r="1" spans="1:5" s="47" customFormat="1">
      <c r="A1" s="115" t="s">
        <v>8</v>
      </c>
      <c r="B1" s="115" t="str">
        <f>'A2 Text'!B6:D6</f>
        <v>States of Nature</v>
      </c>
      <c r="C1" s="115"/>
      <c r="D1" s="115"/>
      <c r="E1" s="115" t="s">
        <v>7</v>
      </c>
    </row>
    <row r="2" spans="1:5" s="47" customFormat="1" ht="31.5">
      <c r="A2" s="115"/>
      <c r="B2" s="48" t="str">
        <f>'A2 Text'!B7</f>
        <v>Optimistic Conditions</v>
      </c>
      <c r="C2" s="48" t="str">
        <f>'A2 Text'!C7</f>
        <v>Realistic Conditions</v>
      </c>
      <c r="D2" s="48" t="str">
        <f>'A2 Text'!D7</f>
        <v>Pessimistic Conditions</v>
      </c>
      <c r="E2" s="115"/>
    </row>
    <row r="3" spans="1:5" s="47" customFormat="1" ht="15">
      <c r="A3" s="49" t="str">
        <f>'A2 Text'!A8</f>
        <v>Apartment Building</v>
      </c>
      <c r="B3" s="50">
        <f>'A2 Text'!B8</f>
        <v>280000</v>
      </c>
      <c r="C3" s="50">
        <f>'A2 Text'!C8</f>
        <v>170000</v>
      </c>
      <c r="D3" s="51">
        <f>'A2 Text'!D8</f>
        <v>-180000</v>
      </c>
      <c r="E3" s="50">
        <f>(B3*$B$6)+(C3*$C$6)+(D3*$D$6)</f>
        <v>158100</v>
      </c>
    </row>
    <row r="4" spans="1:5" s="47" customFormat="1" ht="15">
      <c r="A4" s="49" t="str">
        <f>'A2 Text'!A9</f>
        <v>Office Building</v>
      </c>
      <c r="B4" s="50">
        <f>'A2 Text'!B9</f>
        <v>340000</v>
      </c>
      <c r="C4" s="50">
        <f>'A2 Text'!C9</f>
        <v>250000</v>
      </c>
      <c r="D4" s="51">
        <f>'A2 Text'!D9</f>
        <v>-30000</v>
      </c>
      <c r="E4" s="50">
        <f t="shared" ref="E4:E5" si="0">(B4*$B$6)+(C4*$C$6)+(D4*$D$6)</f>
        <v>240900</v>
      </c>
    </row>
    <row r="5" spans="1:5" s="47" customFormat="1" ht="15">
      <c r="A5" s="49" t="str">
        <f>'A2 Text'!A10</f>
        <v>Warehouse</v>
      </c>
      <c r="B5" s="50">
        <f>'A2 Text'!B10</f>
        <v>380000</v>
      </c>
      <c r="C5" s="50">
        <f>'A2 Text'!C10</f>
        <v>330000</v>
      </c>
      <c r="D5" s="51">
        <f>'A2 Text'!D10</f>
        <v>-80000</v>
      </c>
      <c r="E5" s="50">
        <f t="shared" si="0"/>
        <v>299500</v>
      </c>
    </row>
    <row r="6" spans="1:5" s="47" customFormat="1" ht="15">
      <c r="A6" s="49" t="str">
        <f>'A2 Text'!A11</f>
        <v>Probability</v>
      </c>
      <c r="B6" s="57">
        <f>'A2 Text'!B11</f>
        <v>0.21</v>
      </c>
      <c r="C6" s="57">
        <f>'A2 Text'!C11</f>
        <v>0.69</v>
      </c>
      <c r="D6" s="57">
        <f>'A2 Text'!D11</f>
        <v>0.1</v>
      </c>
      <c r="E6" s="50"/>
    </row>
    <row r="7" spans="1:5" ht="30">
      <c r="A7" s="52" t="s">
        <v>77</v>
      </c>
      <c r="B7" s="53" t="s">
        <v>78</v>
      </c>
      <c r="C7" s="53" t="s">
        <v>79</v>
      </c>
      <c r="D7" s="53" t="s">
        <v>80</v>
      </c>
      <c r="E7" s="54"/>
    </row>
    <row r="9" spans="1:5">
      <c r="C9" s="55">
        <v>0.6</v>
      </c>
    </row>
  </sheetData>
  <mergeCells count="3">
    <mergeCell ref="A1:A2"/>
    <mergeCell ref="B1:D1"/>
    <mergeCell ref="E1:E2"/>
  </mergeCells>
  <pageMargins left="0.45" right="0.45" top="0.5" bottom="0.5" header="0.3" footer="0.3"/>
  <pageSetup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"/>
  <sheetViews>
    <sheetView topLeftCell="A35" zoomScale="136" zoomScaleNormal="110" workbookViewId="0">
      <selection activeCell="C18" sqref="C18"/>
    </sheetView>
  </sheetViews>
  <sheetFormatPr defaultColWidth="11.25" defaultRowHeight="12.75"/>
  <cols>
    <col min="1" max="1" width="32.5" style="11" customWidth="1"/>
    <col min="2" max="4" width="20.75" style="11" customWidth="1"/>
    <col min="5" max="5" width="10.75" style="11"/>
    <col min="6" max="16384" width="11.25" style="11"/>
  </cols>
  <sheetData>
    <row r="1" spans="1:4" ht="16.899999999999999" customHeight="1">
      <c r="A1" s="10" t="s">
        <v>75</v>
      </c>
    </row>
    <row r="2" spans="1:4" ht="13.15" customHeight="1">
      <c r="A2" s="116" t="s">
        <v>8</v>
      </c>
      <c r="B2" s="117" t="s">
        <v>9</v>
      </c>
      <c r="C2" s="117"/>
      <c r="D2" s="117"/>
    </row>
    <row r="3" spans="1:4" ht="15" customHeight="1">
      <c r="A3" s="116"/>
      <c r="B3" s="9" t="s">
        <v>4</v>
      </c>
      <c r="C3" s="9" t="s">
        <v>5</v>
      </c>
      <c r="D3" s="9" t="s">
        <v>6</v>
      </c>
    </row>
    <row r="4" spans="1:4">
      <c r="A4" s="20" t="s">
        <v>1</v>
      </c>
      <c r="B4" s="45">
        <f>'A2 Text'!B8</f>
        <v>280000</v>
      </c>
      <c r="C4" s="45">
        <f>'A2 Text'!C8</f>
        <v>170000</v>
      </c>
      <c r="D4" s="45">
        <f>'A2 Text'!D8</f>
        <v>-180000</v>
      </c>
    </row>
    <row r="5" spans="1:4">
      <c r="A5" s="20" t="s">
        <v>2</v>
      </c>
      <c r="B5" s="45">
        <f>'A2 Text'!B9</f>
        <v>340000</v>
      </c>
      <c r="C5" s="45">
        <f>'A2 Text'!C9</f>
        <v>250000</v>
      </c>
      <c r="D5" s="45">
        <f>'A2 Text'!D9</f>
        <v>-30000</v>
      </c>
    </row>
    <row r="6" spans="1:4">
      <c r="A6" s="20" t="s">
        <v>3</v>
      </c>
      <c r="B6" s="45">
        <f>'A2 Text'!B10</f>
        <v>380000</v>
      </c>
      <c r="C6" s="45">
        <f>'A2 Text'!C10</f>
        <v>330000</v>
      </c>
      <c r="D6" s="45">
        <f>'A2 Text'!D10</f>
        <v>-80000</v>
      </c>
    </row>
    <row r="7" spans="1:4">
      <c r="A7" s="20" t="s">
        <v>0</v>
      </c>
      <c r="B7" s="56">
        <f>'A2 Text'!B11</f>
        <v>0.21</v>
      </c>
      <c r="C7" s="56">
        <f>'A2 Text'!C11</f>
        <v>0.69</v>
      </c>
      <c r="D7" s="56">
        <f>'A2 Text'!D11</f>
        <v>0.1</v>
      </c>
    </row>
    <row r="8" spans="1:4" ht="13.15" customHeight="1">
      <c r="C8" s="22"/>
      <c r="D8" s="22"/>
    </row>
    <row r="9" spans="1:4">
      <c r="A9" s="10" t="s">
        <v>74</v>
      </c>
    </row>
    <row r="10" spans="1:4">
      <c r="A10" s="25" t="s">
        <v>36</v>
      </c>
      <c r="B10" s="43">
        <f>'A2 Text'!B15</f>
        <v>9000</v>
      </c>
    </row>
    <row r="12" spans="1:4">
      <c r="A12" s="11" t="s">
        <v>11</v>
      </c>
    </row>
    <row r="13" spans="1:4">
      <c r="A13" s="116" t="s">
        <v>8</v>
      </c>
      <c r="B13" s="117" t="s">
        <v>9</v>
      </c>
      <c r="C13" s="117"/>
      <c r="D13" s="117"/>
    </row>
    <row r="14" spans="1:4">
      <c r="A14" s="116"/>
      <c r="B14" s="9" t="s">
        <v>4</v>
      </c>
      <c r="C14" s="9" t="s">
        <v>5</v>
      </c>
      <c r="D14" s="9" t="s">
        <v>6</v>
      </c>
    </row>
    <row r="15" spans="1:4">
      <c r="A15" s="20" t="s">
        <v>1</v>
      </c>
      <c r="B15" s="31">
        <f>'A2 Text'!B8-'A2 Text'!$B$15</f>
        <v>271000</v>
      </c>
      <c r="C15" s="31">
        <f>'A2 Text'!C8-'A2 Text'!$B$15</f>
        <v>161000</v>
      </c>
      <c r="D15" s="31">
        <f>'A2 Text'!D8-'A2 Text'!$B$15</f>
        <v>-189000</v>
      </c>
    </row>
    <row r="16" spans="1:4">
      <c r="A16" s="20" t="s">
        <v>2</v>
      </c>
      <c r="B16" s="31">
        <f>'A2 Text'!B9-'A2 Text'!$B$15</f>
        <v>331000</v>
      </c>
      <c r="C16" s="31">
        <f>'A2 Text'!C9-'A2 Text'!$B$15</f>
        <v>241000</v>
      </c>
      <c r="D16" s="31">
        <f>'A2 Text'!D9-'A2 Text'!$B$15</f>
        <v>-39000</v>
      </c>
    </row>
    <row r="17" spans="1:4">
      <c r="A17" s="20" t="s">
        <v>3</v>
      </c>
      <c r="B17" s="31">
        <f>'A2 Text'!B10-'A2 Text'!$B$15</f>
        <v>371000</v>
      </c>
      <c r="C17" s="31">
        <f>'A2 Text'!C10-'A2 Text'!$B$15</f>
        <v>321000</v>
      </c>
      <c r="D17" s="31">
        <f>'A2 Text'!D10-'A2 Text'!$B$15</f>
        <v>-89000</v>
      </c>
    </row>
    <row r="18" spans="1:4">
      <c r="A18" s="20" t="s">
        <v>0</v>
      </c>
      <c r="B18" s="44">
        <f>'A2 Text'!B24</f>
        <v>0.68</v>
      </c>
      <c r="C18" s="44">
        <f>'A2 Text'!C24</f>
        <v>0.2</v>
      </c>
      <c r="D18" s="44">
        <f>'A2 Text'!D24</f>
        <v>0.12</v>
      </c>
    </row>
    <row r="20" spans="1:4">
      <c r="A20" s="11" t="s">
        <v>12</v>
      </c>
    </row>
    <row r="21" spans="1:4">
      <c r="A21" s="116" t="s">
        <v>8</v>
      </c>
      <c r="B21" s="117" t="s">
        <v>9</v>
      </c>
      <c r="C21" s="117"/>
      <c r="D21" s="117"/>
    </row>
    <row r="22" spans="1:4">
      <c r="A22" s="116"/>
      <c r="B22" s="9" t="s">
        <v>4</v>
      </c>
      <c r="C22" s="9" t="s">
        <v>5</v>
      </c>
      <c r="D22" s="9" t="s">
        <v>6</v>
      </c>
    </row>
    <row r="23" spans="1:4">
      <c r="A23" s="20" t="s">
        <v>1</v>
      </c>
      <c r="B23" s="31">
        <f>'A2 Text'!B8-'A2 Text'!$B$15</f>
        <v>271000</v>
      </c>
      <c r="C23" s="31">
        <f>'A2 Text'!C8-'A2 Text'!$B$15</f>
        <v>161000</v>
      </c>
      <c r="D23" s="31">
        <f>'A2 Text'!D8-'A2 Text'!$B$15</f>
        <v>-189000</v>
      </c>
    </row>
    <row r="24" spans="1:4">
      <c r="A24" s="20" t="s">
        <v>2</v>
      </c>
      <c r="B24" s="31">
        <f>'A2 Text'!B9-'A2 Text'!$B$15</f>
        <v>331000</v>
      </c>
      <c r="C24" s="31">
        <f>'A2 Text'!C9-'A2 Text'!$B$15</f>
        <v>241000</v>
      </c>
      <c r="D24" s="31">
        <f>'A2 Text'!D9-'A2 Text'!$B$15</f>
        <v>-39000</v>
      </c>
    </row>
    <row r="25" spans="1:4">
      <c r="A25" s="20" t="s">
        <v>3</v>
      </c>
      <c r="B25" s="31">
        <f>'A2 Text'!B10-'A2 Text'!$B$15</f>
        <v>371000</v>
      </c>
      <c r="C25" s="31">
        <f>'A2 Text'!C10-'A2 Text'!$B$15</f>
        <v>321000</v>
      </c>
      <c r="D25" s="31">
        <f>'A2 Text'!D10-'A2 Text'!$B$15</f>
        <v>-89000</v>
      </c>
    </row>
    <row r="26" spans="1:4">
      <c r="A26" s="20" t="s">
        <v>0</v>
      </c>
      <c r="B26" s="44">
        <f>'A2 Text'!B31</f>
        <v>0.19</v>
      </c>
      <c r="C26" s="44">
        <f>'A2 Text'!C31</f>
        <v>0.25</v>
      </c>
      <c r="D26" s="44">
        <f>'A2 Text'!D31</f>
        <v>0.56000000000000005</v>
      </c>
    </row>
    <row r="27" spans="1:4" ht="12" customHeight="1"/>
    <row r="28" spans="1:4" ht="16.899999999999999" customHeight="1">
      <c r="A28" s="10" t="s">
        <v>70</v>
      </c>
    </row>
    <row r="31" spans="1:4" ht="28.9" customHeight="1"/>
    <row r="35" ht="25.15" customHeight="1"/>
  </sheetData>
  <mergeCells count="6">
    <mergeCell ref="A21:A22"/>
    <mergeCell ref="B21:D21"/>
    <mergeCell ref="A2:A3"/>
    <mergeCell ref="B2:D2"/>
    <mergeCell ref="A13:A14"/>
    <mergeCell ref="B13:D13"/>
  </mergeCells>
  <pageMargins left="0.45" right="0.45" top="0.5" bottom="0.5" header="0.3" footer="0.3"/>
  <pageSetup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opLeftCell="A28" zoomScale="136" zoomScaleNormal="115" workbookViewId="0">
      <selection activeCell="G36" sqref="G36"/>
    </sheetView>
  </sheetViews>
  <sheetFormatPr defaultColWidth="11.25" defaultRowHeight="12.75"/>
  <cols>
    <col min="1" max="1" width="26.125" style="11" bestFit="1" customWidth="1"/>
    <col min="2" max="2" width="13.75" style="11" bestFit="1" customWidth="1"/>
    <col min="3" max="3" width="12.625" style="35" bestFit="1" customWidth="1"/>
    <col min="4" max="4" width="14.375" style="11" bestFit="1" customWidth="1"/>
    <col min="5" max="5" width="8.375" style="11" bestFit="1" customWidth="1"/>
    <col min="6" max="6" width="4" style="36" bestFit="1" customWidth="1"/>
    <col min="7" max="16384" width="11.25" style="11"/>
  </cols>
  <sheetData>
    <row r="1" spans="1:6" ht="12.75" customHeight="1">
      <c r="A1" s="11" t="s">
        <v>75</v>
      </c>
      <c r="E1" s="19"/>
    </row>
    <row r="2" spans="1:6" ht="16.149999999999999" customHeight="1">
      <c r="A2" s="116" t="s">
        <v>8</v>
      </c>
      <c r="B2" s="117" t="s">
        <v>9</v>
      </c>
      <c r="C2" s="117"/>
      <c r="D2" s="117"/>
      <c r="E2" s="118" t="s">
        <v>7</v>
      </c>
      <c r="F2" s="118" t="s">
        <v>55</v>
      </c>
    </row>
    <row r="3" spans="1:6">
      <c r="A3" s="116"/>
      <c r="B3" s="9" t="s">
        <v>4</v>
      </c>
      <c r="C3" s="9" t="s">
        <v>5</v>
      </c>
      <c r="D3" s="9" t="s">
        <v>6</v>
      </c>
      <c r="E3" s="119"/>
      <c r="F3" s="119"/>
    </row>
    <row r="4" spans="1:6" ht="12.75" customHeight="1">
      <c r="A4" s="26" t="s">
        <v>1</v>
      </c>
      <c r="B4" s="45">
        <f>'Task 2-1 Payoff Table Solution'!B4</f>
        <v>280000</v>
      </c>
      <c r="C4" s="45">
        <f>'Task 2-1 Payoff Table Solution'!C4</f>
        <v>170000</v>
      </c>
      <c r="D4" s="45">
        <f>'Task 2-1 Payoff Table Solution'!D4</f>
        <v>-180000</v>
      </c>
      <c r="E4" s="37">
        <f>(B4*$B$7)+(C4*$C$7)+(D4*$D$7)</f>
        <v>158100</v>
      </c>
      <c r="F4" s="41">
        <v>2</v>
      </c>
    </row>
    <row r="5" spans="1:6" ht="12.75" customHeight="1">
      <c r="A5" s="26" t="s">
        <v>2</v>
      </c>
      <c r="B5" s="45">
        <f>'Task 2-1 Payoff Table Solution'!B5</f>
        <v>340000</v>
      </c>
      <c r="C5" s="45">
        <f>'Task 2-1 Payoff Table Solution'!C5</f>
        <v>250000</v>
      </c>
      <c r="D5" s="45">
        <f>'Task 2-1 Payoff Table Solution'!D5</f>
        <v>-30000</v>
      </c>
      <c r="E5" s="37">
        <f t="shared" ref="E5" si="0">(B5*$B$7)+(C5*$C$7)+(D5*$D$7)</f>
        <v>240900</v>
      </c>
      <c r="F5" s="41">
        <v>2</v>
      </c>
    </row>
    <row r="6" spans="1:6" ht="12.75" customHeight="1">
      <c r="A6" s="26" t="s">
        <v>3</v>
      </c>
      <c r="B6" s="45">
        <f>'Task 2-1 Payoff Table Solution'!B6</f>
        <v>380000</v>
      </c>
      <c r="C6" s="45">
        <f>'Task 2-1 Payoff Table Solution'!C6</f>
        <v>330000</v>
      </c>
      <c r="D6" s="45">
        <f>'Task 2-1 Payoff Table Solution'!D6</f>
        <v>-80000</v>
      </c>
      <c r="E6" s="37">
        <f>(B6*$B$7)+(C6*$C$7)+(D6*$D$7)</f>
        <v>299500</v>
      </c>
      <c r="F6" s="41">
        <v>2</v>
      </c>
    </row>
    <row r="7" spans="1:6" ht="12.75" customHeight="1">
      <c r="A7" s="26" t="s">
        <v>0</v>
      </c>
      <c r="B7" s="56">
        <f>'Task 2-1 Payoff Table Solution'!B7</f>
        <v>0.21</v>
      </c>
      <c r="C7" s="56">
        <f>'Task 2-1 Payoff Table Solution'!C7</f>
        <v>0.69</v>
      </c>
      <c r="D7" s="56">
        <f>'Task 2-1 Payoff Table Solution'!D7</f>
        <v>0.1</v>
      </c>
      <c r="E7" s="21"/>
      <c r="F7" s="34"/>
    </row>
    <row r="8" spans="1:6" ht="12.75" customHeight="1">
      <c r="C8" s="22"/>
      <c r="D8" s="22"/>
      <c r="E8" s="23"/>
    </row>
    <row r="9" spans="1:6">
      <c r="A9" s="120" t="s">
        <v>74</v>
      </c>
      <c r="B9" s="120"/>
      <c r="C9" s="121"/>
      <c r="D9" s="120"/>
      <c r="E9" s="122"/>
      <c r="F9" s="123"/>
    </row>
    <row r="10" spans="1:6">
      <c r="A10" s="124" t="s">
        <v>36</v>
      </c>
      <c r="B10" s="125">
        <f>'Task 2-1 Payoff Table Solution'!B10</f>
        <v>9000</v>
      </c>
      <c r="C10" s="121"/>
      <c r="D10" s="120"/>
      <c r="E10" s="122"/>
      <c r="F10" s="123"/>
    </row>
    <row r="11" spans="1:6">
      <c r="A11" s="120"/>
      <c r="B11" s="120"/>
      <c r="C11" s="121"/>
      <c r="D11" s="120"/>
      <c r="E11" s="120"/>
      <c r="F11" s="123"/>
    </row>
    <row r="12" spans="1:6">
      <c r="A12" s="120" t="s">
        <v>11</v>
      </c>
      <c r="B12" s="120"/>
      <c r="C12" s="121"/>
      <c r="D12" s="120"/>
      <c r="E12" s="120"/>
      <c r="F12" s="123"/>
    </row>
    <row r="13" spans="1:6">
      <c r="A13" s="126" t="s">
        <v>8</v>
      </c>
      <c r="B13" s="127" t="s">
        <v>9</v>
      </c>
      <c r="C13" s="127"/>
      <c r="D13" s="127"/>
      <c r="E13" s="128" t="s">
        <v>7</v>
      </c>
      <c r="F13" s="128" t="s">
        <v>55</v>
      </c>
    </row>
    <row r="14" spans="1:6">
      <c r="A14" s="126"/>
      <c r="B14" s="129" t="s">
        <v>4</v>
      </c>
      <c r="C14" s="129" t="s">
        <v>5</v>
      </c>
      <c r="D14" s="129" t="s">
        <v>6</v>
      </c>
      <c r="E14" s="130"/>
      <c r="F14" s="130"/>
    </row>
    <row r="15" spans="1:6">
      <c r="A15" s="124" t="s">
        <v>1</v>
      </c>
      <c r="B15" s="131">
        <f>'Task 2-1 Payoff Table Solution'!B15</f>
        <v>271000</v>
      </c>
      <c r="C15" s="131">
        <f>'Task 2-1 Payoff Table Solution'!C15</f>
        <v>161000</v>
      </c>
      <c r="D15" s="131">
        <f>'Task 2-1 Payoff Table Solution'!D15</f>
        <v>-189000</v>
      </c>
      <c r="E15" s="131">
        <f>(B15*$B$18)+(C15*$C$18)+(D15*$D$18)</f>
        <v>193800</v>
      </c>
      <c r="F15" s="132">
        <v>3</v>
      </c>
    </row>
    <row r="16" spans="1:6">
      <c r="A16" s="124" t="s">
        <v>2</v>
      </c>
      <c r="B16" s="131">
        <f>'Task 2-1 Payoff Table Solution'!B16</f>
        <v>331000</v>
      </c>
      <c r="C16" s="131">
        <f>'Task 2-1 Payoff Table Solution'!C16</f>
        <v>241000</v>
      </c>
      <c r="D16" s="131">
        <f>'Task 2-1 Payoff Table Solution'!D16</f>
        <v>-39000</v>
      </c>
      <c r="E16" s="131">
        <f t="shared" ref="E16:E17" si="1">(B16*$B$18)+(C16*$C$18)+(D16*$D$18)</f>
        <v>268600</v>
      </c>
      <c r="F16" s="132">
        <v>3</v>
      </c>
    </row>
    <row r="17" spans="1:6">
      <c r="A17" s="124" t="s">
        <v>3</v>
      </c>
      <c r="B17" s="131">
        <f>'Task 2-1 Payoff Table Solution'!B17</f>
        <v>371000</v>
      </c>
      <c r="C17" s="131">
        <f>'Task 2-1 Payoff Table Solution'!C17</f>
        <v>321000</v>
      </c>
      <c r="D17" s="131">
        <f>'Task 2-1 Payoff Table Solution'!D17</f>
        <v>-89000</v>
      </c>
      <c r="E17" s="131">
        <f t="shared" si="1"/>
        <v>305800</v>
      </c>
      <c r="F17" s="132">
        <v>3</v>
      </c>
    </row>
    <row r="18" spans="1:6">
      <c r="A18" s="124" t="s">
        <v>0</v>
      </c>
      <c r="B18" s="133">
        <f>'Task 2-1 Payoff Table Solution'!B18</f>
        <v>0.68</v>
      </c>
      <c r="C18" s="133">
        <f>'Task 2-1 Payoff Table Solution'!C18</f>
        <v>0.2</v>
      </c>
      <c r="D18" s="133">
        <f>'Task 2-1 Payoff Table Solution'!D18</f>
        <v>0.12</v>
      </c>
      <c r="E18" s="134"/>
      <c r="F18" s="135"/>
    </row>
    <row r="19" spans="1:6">
      <c r="A19" s="120"/>
      <c r="B19" s="120"/>
      <c r="C19" s="121"/>
      <c r="D19" s="120"/>
      <c r="E19" s="120"/>
      <c r="F19" s="123"/>
    </row>
    <row r="20" spans="1:6">
      <c r="A20" s="120" t="s">
        <v>12</v>
      </c>
      <c r="B20" s="120"/>
      <c r="C20" s="121"/>
      <c r="D20" s="120"/>
      <c r="E20" s="120"/>
      <c r="F20" s="123"/>
    </row>
    <row r="21" spans="1:6">
      <c r="A21" s="126" t="s">
        <v>8</v>
      </c>
      <c r="B21" s="127" t="s">
        <v>9</v>
      </c>
      <c r="C21" s="127"/>
      <c r="D21" s="127"/>
      <c r="E21" s="128" t="s">
        <v>7</v>
      </c>
      <c r="F21" s="128" t="s">
        <v>55</v>
      </c>
    </row>
    <row r="22" spans="1:6">
      <c r="A22" s="126"/>
      <c r="B22" s="129" t="s">
        <v>4</v>
      </c>
      <c r="C22" s="129" t="s">
        <v>5</v>
      </c>
      <c r="D22" s="129" t="s">
        <v>6</v>
      </c>
      <c r="E22" s="130"/>
      <c r="F22" s="130"/>
    </row>
    <row r="23" spans="1:6">
      <c r="A23" s="124" t="s">
        <v>1</v>
      </c>
      <c r="B23" s="131">
        <f>+'Task 2-1 Payoff Table Solution'!B23</f>
        <v>271000</v>
      </c>
      <c r="C23" s="131">
        <f>+'Task 2-1 Payoff Table Solution'!C23</f>
        <v>161000</v>
      </c>
      <c r="D23" s="131">
        <f>+'Task 2-1 Payoff Table Solution'!D23</f>
        <v>-189000</v>
      </c>
      <c r="E23" s="136">
        <f>(B23*$B$26)+(C23*$C$26)+(D23*$D$26)</f>
        <v>-14100.000000000015</v>
      </c>
      <c r="F23" s="132">
        <v>5</v>
      </c>
    </row>
    <row r="24" spans="1:6">
      <c r="A24" s="124" t="s">
        <v>2</v>
      </c>
      <c r="B24" s="131">
        <f>+'Task 2-1 Payoff Table Solution'!B24</f>
        <v>331000</v>
      </c>
      <c r="C24" s="131">
        <f>+'Task 2-1 Payoff Table Solution'!C24</f>
        <v>241000</v>
      </c>
      <c r="D24" s="131">
        <f>+'Task 2-1 Payoff Table Solution'!D24</f>
        <v>-39000</v>
      </c>
      <c r="E24" s="136">
        <f t="shared" ref="E24" si="2">(B24*$B$26)+(C24*$C$26)+(D24*$D$26)</f>
        <v>101300</v>
      </c>
      <c r="F24" s="132">
        <v>5</v>
      </c>
    </row>
    <row r="25" spans="1:6">
      <c r="A25" s="124" t="s">
        <v>3</v>
      </c>
      <c r="B25" s="131">
        <f>+'Task 2-1 Payoff Table Solution'!B25</f>
        <v>371000</v>
      </c>
      <c r="C25" s="131">
        <f>+'Task 2-1 Payoff Table Solution'!C25</f>
        <v>321000</v>
      </c>
      <c r="D25" s="131">
        <f>+'Task 2-1 Payoff Table Solution'!D25</f>
        <v>-89000</v>
      </c>
      <c r="E25" s="136">
        <f>(B25*$B$26)+(C25*$C$26)+(D25*$D$26)</f>
        <v>100900</v>
      </c>
      <c r="F25" s="132">
        <v>5</v>
      </c>
    </row>
    <row r="26" spans="1:6">
      <c r="A26" s="124" t="s">
        <v>0</v>
      </c>
      <c r="B26" s="133">
        <f>+'Task 2-1 Payoff Table Solution'!B26</f>
        <v>0.19</v>
      </c>
      <c r="C26" s="133">
        <f>+'Task 2-1 Payoff Table Solution'!C26</f>
        <v>0.25</v>
      </c>
      <c r="D26" s="133">
        <f>+'Task 2-1 Payoff Table Solution'!D26</f>
        <v>0.56000000000000005</v>
      </c>
      <c r="E26" s="134"/>
      <c r="F26" s="135"/>
    </row>
    <row r="28" spans="1:6">
      <c r="A28" s="11" t="s">
        <v>52</v>
      </c>
    </row>
    <row r="29" spans="1:6">
      <c r="A29" s="11" t="s">
        <v>53</v>
      </c>
    </row>
    <row r="30" spans="1:6">
      <c r="A30" s="27" t="s">
        <v>46</v>
      </c>
      <c r="B30" s="44">
        <f>'A2 Text'!B16</f>
        <v>0.5</v>
      </c>
    </row>
    <row r="31" spans="1:6">
      <c r="A31" s="27" t="s">
        <v>47</v>
      </c>
      <c r="B31" s="44">
        <f>'A2 Text'!B17</f>
        <v>0.5</v>
      </c>
    </row>
    <row r="32" spans="1:6">
      <c r="A32" s="30"/>
      <c r="B32" s="39"/>
      <c r="C32" s="36" t="s">
        <v>55</v>
      </c>
    </row>
    <row r="33" spans="1:3">
      <c r="A33" s="27" t="s">
        <v>49</v>
      </c>
      <c r="B33" s="31">
        <f>MAX(E15:E17)*B30</f>
        <v>152900</v>
      </c>
      <c r="C33" s="40">
        <v>3</v>
      </c>
    </row>
    <row r="34" spans="1:3">
      <c r="A34" s="27" t="s">
        <v>73</v>
      </c>
      <c r="B34" s="31">
        <f>MAX(E23:E25)*B31</f>
        <v>50650</v>
      </c>
      <c r="C34" s="40">
        <v>5</v>
      </c>
    </row>
    <row r="35" spans="1:3">
      <c r="A35" s="27" t="s">
        <v>50</v>
      </c>
      <c r="B35" s="31">
        <f>MAX(B33:B34)</f>
        <v>152900</v>
      </c>
      <c r="C35" s="40">
        <v>4</v>
      </c>
    </row>
    <row r="36" spans="1:3">
      <c r="A36" s="30"/>
    </row>
    <row r="37" spans="1:3">
      <c r="A37" s="11" t="s">
        <v>54</v>
      </c>
      <c r="C37" s="35" t="s">
        <v>55</v>
      </c>
    </row>
    <row r="38" spans="1:3">
      <c r="A38" s="27" t="s">
        <v>50</v>
      </c>
      <c r="B38" s="38">
        <f>B35</f>
        <v>152900</v>
      </c>
      <c r="C38" s="40">
        <v>4</v>
      </c>
    </row>
    <row r="39" spans="1:3">
      <c r="A39" s="27" t="s">
        <v>48</v>
      </c>
      <c r="B39" s="38">
        <f>B34</f>
        <v>50650</v>
      </c>
      <c r="C39" s="40">
        <v>2</v>
      </c>
    </row>
    <row r="40" spans="1:3">
      <c r="A40" s="46" t="s">
        <v>51</v>
      </c>
      <c r="B40" s="38">
        <f>SUM(B38:B39)</f>
        <v>203550</v>
      </c>
      <c r="C40" s="40">
        <v>1</v>
      </c>
    </row>
    <row r="42" spans="1:3">
      <c r="B42" s="11" t="s">
        <v>81</v>
      </c>
    </row>
    <row r="43" spans="1:3">
      <c r="A43" s="11" t="s">
        <v>82</v>
      </c>
    </row>
  </sheetData>
  <mergeCells count="12">
    <mergeCell ref="F2:F3"/>
    <mergeCell ref="F13:F14"/>
    <mergeCell ref="F21:F22"/>
    <mergeCell ref="A21:A22"/>
    <mergeCell ref="B21:D21"/>
    <mergeCell ref="E21:E22"/>
    <mergeCell ref="A2:A3"/>
    <mergeCell ref="B2:D2"/>
    <mergeCell ref="E2:E3"/>
    <mergeCell ref="E13:E14"/>
    <mergeCell ref="A13:A14"/>
    <mergeCell ref="B13:D13"/>
  </mergeCells>
  <pageMargins left="0.45" right="0.45" top="0.5" bottom="0.5" header="0.3" footer="0.3"/>
  <pageSetup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A34" zoomScale="108" zoomScaleNormal="100" workbookViewId="0">
      <selection activeCell="K8" sqref="K8"/>
    </sheetView>
  </sheetViews>
  <sheetFormatPr defaultColWidth="11.25" defaultRowHeight="15.75"/>
  <cols>
    <col min="1" max="1" width="11.25" style="42"/>
  </cols>
  <sheetData/>
  <pageMargins left="0.45" right="0.45" top="0.5" bottom="0.5" header="0.3" footer="0.3"/>
  <pageSetup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D5:G18"/>
  <sheetViews>
    <sheetView topLeftCell="A16" workbookViewId="0">
      <selection activeCell="D5" sqref="D5:G17"/>
    </sheetView>
  </sheetViews>
  <sheetFormatPr defaultColWidth="11.25" defaultRowHeight="15.75"/>
  <sheetData>
    <row r="5" spans="4:7">
      <c r="E5" t="s">
        <v>86</v>
      </c>
    </row>
    <row r="6" spans="4:7">
      <c r="D6" s="138" t="s">
        <v>83</v>
      </c>
      <c r="E6" s="138" t="s">
        <v>85</v>
      </c>
      <c r="F6" s="138" t="s">
        <v>87</v>
      </c>
      <c r="G6" s="138" t="s">
        <v>84</v>
      </c>
    </row>
    <row r="7" spans="4:7">
      <c r="D7" s="137">
        <v>0</v>
      </c>
      <c r="E7">
        <v>1</v>
      </c>
      <c r="F7">
        <v>50650</v>
      </c>
      <c r="G7">
        <v>50650</v>
      </c>
    </row>
    <row r="8" spans="4:7">
      <c r="D8" s="137">
        <v>0.1</v>
      </c>
      <c r="E8">
        <v>0.9</v>
      </c>
      <c r="F8">
        <f>(D8*F17)+(E8*G8)</f>
        <v>60875</v>
      </c>
      <c r="G8">
        <v>50650</v>
      </c>
    </row>
    <row r="9" spans="4:7">
      <c r="D9" s="137">
        <f>D8+0.1</f>
        <v>0.2</v>
      </c>
      <c r="E9">
        <v>0.8</v>
      </c>
      <c r="F9">
        <f>(D9*F17)+(E9*G9)</f>
        <v>71100</v>
      </c>
      <c r="G9">
        <v>50650</v>
      </c>
    </row>
    <row r="10" spans="4:7">
      <c r="D10" s="137">
        <f>D9+0.1</f>
        <v>0.30000000000000004</v>
      </c>
      <c r="E10">
        <v>0.7</v>
      </c>
      <c r="F10">
        <f>(D10*F17)+(E10*G10)</f>
        <v>81325</v>
      </c>
      <c r="G10">
        <v>50650</v>
      </c>
    </row>
    <row r="11" spans="4:7">
      <c r="D11" s="137">
        <v>0.4</v>
      </c>
      <c r="E11">
        <v>0.6</v>
      </c>
      <c r="F11">
        <f>(D11*F17)+(E11*G11)</f>
        <v>91550</v>
      </c>
      <c r="G11">
        <v>50650</v>
      </c>
    </row>
    <row r="12" spans="4:7">
      <c r="D12" s="137">
        <v>0.5</v>
      </c>
      <c r="E12">
        <v>0.5</v>
      </c>
      <c r="F12">
        <f>(D12*$F$17)+(E12*G12)</f>
        <v>101775</v>
      </c>
      <c r="G12">
        <v>50650</v>
      </c>
    </row>
    <row r="13" spans="4:7">
      <c r="D13" s="137">
        <v>0.6</v>
      </c>
      <c r="E13">
        <v>0.4</v>
      </c>
      <c r="F13">
        <f>(D13*F$17)+(E13*G13)</f>
        <v>112000</v>
      </c>
      <c r="G13">
        <v>50650</v>
      </c>
    </row>
    <row r="14" spans="4:7">
      <c r="D14" s="137">
        <v>0.7</v>
      </c>
      <c r="E14">
        <v>0.3</v>
      </c>
      <c r="F14">
        <f>(D14*$F17)+(E14*G14)</f>
        <v>122225</v>
      </c>
      <c r="G14">
        <v>50650</v>
      </c>
    </row>
    <row r="15" spans="4:7">
      <c r="D15" s="137">
        <v>0.8</v>
      </c>
      <c r="E15">
        <v>0.2</v>
      </c>
      <c r="F15">
        <f>(D15*F17)+(E15*G15)</f>
        <v>132450</v>
      </c>
      <c r="G15">
        <v>50650</v>
      </c>
    </row>
    <row r="16" spans="4:7">
      <c r="D16" s="137">
        <v>0.9</v>
      </c>
      <c r="E16">
        <v>0.1</v>
      </c>
      <c r="F16">
        <f>(D16*F17)+(E16*G16)</f>
        <v>142675</v>
      </c>
      <c r="G16">
        <v>50650</v>
      </c>
    </row>
    <row r="17" spans="4:7">
      <c r="D17" s="137">
        <v>1</v>
      </c>
      <c r="E17">
        <v>0</v>
      </c>
      <c r="F17">
        <v>152900</v>
      </c>
      <c r="G17">
        <v>50650</v>
      </c>
    </row>
    <row r="18" spans="4:7">
      <c r="D18" s="13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A2 Text</vt:lpstr>
      <vt:lpstr>Payoff Table Template</vt:lpstr>
      <vt:lpstr>Task 2-1 Payoff Table Solution</vt:lpstr>
      <vt:lpstr>Task 2-2 Solution</vt:lpstr>
      <vt:lpstr>Task 2-3 Solution</vt:lpstr>
      <vt:lpstr>Task 2-4 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Chenshu</dc:creator>
  <cp:lastModifiedBy>moonlight</cp:lastModifiedBy>
  <cp:lastPrinted>2018-09-28T14:18:35Z</cp:lastPrinted>
  <dcterms:created xsi:type="dcterms:W3CDTF">2018-09-27T14:45:11Z</dcterms:created>
  <dcterms:modified xsi:type="dcterms:W3CDTF">2020-10-21T23:40:37Z</dcterms:modified>
</cp:coreProperties>
</file>